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arkalaia\Desktop\"/>
    </mc:Choice>
  </mc:AlternateContent>
  <bookViews>
    <workbookView xWindow="0" yWindow="0" windowWidth="15345" windowHeight="4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4" i="1"/>
  <c r="K34" i="1"/>
  <c r="K35" i="1"/>
  <c r="I34" i="1"/>
  <c r="I35" i="1"/>
  <c r="F65" i="1" l="1"/>
  <c r="G65" i="1"/>
  <c r="F66" i="1"/>
  <c r="G66" i="1"/>
  <c r="E66" i="1"/>
  <c r="E65" i="1"/>
  <c r="F60" i="1"/>
  <c r="G60" i="1"/>
  <c r="F61" i="1"/>
  <c r="G61" i="1"/>
  <c r="E61" i="1"/>
  <c r="E60" i="1"/>
  <c r="F55" i="1"/>
  <c r="G55" i="1"/>
  <c r="F56" i="1"/>
  <c r="G56" i="1"/>
  <c r="E56" i="1"/>
  <c r="G41" i="1"/>
  <c r="G40" i="1"/>
  <c r="E55" i="1"/>
  <c r="G51" i="1"/>
  <c r="G50" i="1"/>
  <c r="F51" i="1"/>
  <c r="F50" i="1"/>
  <c r="E51" i="1"/>
  <c r="E50" i="1"/>
  <c r="G45" i="1"/>
  <c r="G46" i="1"/>
  <c r="F45" i="1"/>
  <c r="E45" i="1"/>
  <c r="E46" i="1"/>
  <c r="F46" i="1"/>
</calcChain>
</file>

<file path=xl/sharedStrings.xml><?xml version="1.0" encoding="utf-8"?>
<sst xmlns="http://schemas.openxmlformats.org/spreadsheetml/2006/main" count="141" uniqueCount="35">
  <si>
    <t>70 000 ქულამდე ოჯახები</t>
  </si>
  <si>
    <t>სულ ოჯახი</t>
  </si>
  <si>
    <t>სულ პირი</t>
  </si>
  <si>
    <t>მიზნობრივი</t>
  </si>
  <si>
    <t>ოჯახი</t>
  </si>
  <si>
    <t>პირი</t>
  </si>
  <si>
    <t>თანხა</t>
  </si>
  <si>
    <t>100 000 ქულამდე ოჯახები</t>
  </si>
  <si>
    <t>საყოველთაო</t>
  </si>
  <si>
    <t>ქრონიკული მედიკამენტები</t>
  </si>
  <si>
    <t>ტარიფის სუბსიდია</t>
  </si>
  <si>
    <t>მრავალშვილიანების ელ. ენერგიის სუბსიდია</t>
  </si>
  <si>
    <t>COVID19 - 65 000 დან 100 000 ქულამდე</t>
  </si>
  <si>
    <t>COVID19 - 0 დან 100 000 ქულამდე</t>
  </si>
  <si>
    <t>სოც. ბაზაში 2020 წელს დაემატა ახალი ოჯახი</t>
  </si>
  <si>
    <t>&lt;70000</t>
  </si>
  <si>
    <t>&lt;100000</t>
  </si>
  <si>
    <t>წინა წელთან შედარებით გაიზარდა</t>
  </si>
  <si>
    <t>ოჯახი %</t>
  </si>
  <si>
    <t>პირი %</t>
  </si>
  <si>
    <t>თანხა %</t>
  </si>
  <si>
    <t>* ოჯახის რაოდენობა არის დათვლილი წლის განმავლობაში ერთხელ მაინც თუ მოხვდა სოც. ბაზაში</t>
  </si>
  <si>
    <t>სარეიტინგო ქულა</t>
  </si>
  <si>
    <t>ბენეფიციართა რაოდენობა</t>
  </si>
  <si>
    <t>საშუალოდ ერთ პირზე დახარჯული თანხა</t>
  </si>
  <si>
    <t>ზრდა</t>
  </si>
  <si>
    <r>
      <t>გაანგარიშება მოიცავს შემდეგ პროგრამებს:</t>
    </r>
    <r>
      <rPr>
        <sz val="8"/>
        <color theme="1"/>
        <rFont val="Times New Roman"/>
        <family val="1"/>
      </rPr>
      <t> </t>
    </r>
  </si>
  <si>
    <t>- მიზნობრივი სოციალური დახმარების პროგრამა;</t>
  </si>
  <si>
    <t>- საყოველთაო ჯანმრთელობის დაცვის პროგრამა, მათ შორის ქრონიკული მედიკამენტებით უზრუნველყოფის პროგრამა &lt;100000-ზე ნაკლები ქულის მქონე პირებისთვის;</t>
  </si>
  <si>
    <t>- ელექტროენერგიის სუბსიდირების პროგრამა სოციალურად დაუცველებისთვის;</t>
  </si>
  <si>
    <t xml:space="preserve">- ელექტროენერგიის დაფინანსება მრავალშვილიანი (4 და მეტი შვილი) ოჯახებისთვის, რომელთა სარეიტინგო ქულა ნაკლებია 300 000-ზე. </t>
  </si>
  <si>
    <t xml:space="preserve">- 2020 წელს ანტიკრიზისული პროგრამით 65 000 დან 100 000 ქულამდე ოჯახების დახმარება და 0 დან 100 000 ქულამდე ოჯახების დახმარება რომლებსაც ჰყავთ 3 ან მეტი ბავშვი </t>
  </si>
  <si>
    <t>თანხა COVID გარეშე</t>
  </si>
  <si>
    <t>სხვაობა</t>
  </si>
  <si>
    <t>სხვაობა COVID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</si>
</sst>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Sylfaen"/>
      <family val="1"/>
    </font>
    <font>
      <sz val="8"/>
      <color theme="1"/>
      <name val="Times New Roman"/>
      <family val="1"/>
    </font>
    <font>
      <sz val="11"/>
      <color rgb="FF000000"/>
      <name val="Sylfaen"/>
      <family val="1"/>
    </font>
    <font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Border="1"/>
    <xf numFmtId="165" fontId="0" fillId="0" borderId="1" xfId="1" applyNumberFormat="1" applyFont="1" applyBorder="1"/>
    <xf numFmtId="164" fontId="0" fillId="0" borderId="0" xfId="0" applyNumberFormat="1"/>
    <xf numFmtId="166" fontId="0" fillId="0" borderId="1" xfId="0" applyNumberFormat="1" applyBorder="1"/>
    <xf numFmtId="0" fontId="3" fillId="0" borderId="1" xfId="0" applyFont="1" applyBorder="1"/>
    <xf numFmtId="165" fontId="0" fillId="0" borderId="0" xfId="1" applyNumberFormat="1" applyFont="1" applyBorder="1"/>
    <xf numFmtId="166" fontId="0" fillId="0" borderId="0" xfId="0" applyNumberFormat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9" fontId="6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indent="5"/>
    </xf>
    <xf numFmtId="0" fontId="0" fillId="0" borderId="10" xfId="1" applyNumberFormat="1" applyFont="1" applyBorder="1" applyAlignment="1">
      <alignment horizontal="center"/>
    </xf>
    <xf numFmtId="0" fontId="0" fillId="0" borderId="11" xfId="1" applyNumberFormat="1" applyFont="1" applyBorder="1" applyAlignment="1">
      <alignment horizontal="center"/>
    </xf>
    <xf numFmtId="0" fontId="0" fillId="0" borderId="12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/>
    <xf numFmtId="43" fontId="0" fillId="0" borderId="1" xfId="1" applyFont="1" applyBorder="1"/>
    <xf numFmtId="164" fontId="0" fillId="0" borderId="0" xfId="1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2"/>
  <sheetViews>
    <sheetView tabSelected="1" topLeftCell="A26" workbookViewId="0">
      <selection activeCell="L42" sqref="L42"/>
    </sheetView>
  </sheetViews>
  <sheetFormatPr defaultRowHeight="15" x14ac:dyDescent="0.25"/>
  <cols>
    <col min="1" max="1" width="29" customWidth="1"/>
    <col min="2" max="2" width="12" style="1" bestFit="1" customWidth="1"/>
    <col min="3" max="3" width="11.42578125" style="1" bestFit="1" customWidth="1"/>
    <col min="4" max="4" width="15" style="1" bestFit="1" customWidth="1"/>
    <col min="5" max="5" width="11.42578125" style="1" bestFit="1" customWidth="1"/>
    <col min="6" max="6" width="15.140625" style="1" bestFit="1" customWidth="1"/>
    <col min="7" max="7" width="12.5703125" bestFit="1" customWidth="1"/>
    <col min="8" max="8" width="11.42578125" bestFit="1" customWidth="1"/>
    <col min="9" max="9" width="15.28515625" bestFit="1" customWidth="1"/>
    <col min="10" max="10" width="13.7109375" style="1" customWidth="1"/>
    <col min="11" max="11" width="13.42578125" style="1" customWidth="1"/>
    <col min="12" max="12" width="12" style="1" customWidth="1"/>
    <col min="13" max="13" width="10.42578125" style="1" bestFit="1" customWidth="1"/>
    <col min="14" max="14" width="11.42578125" style="1" bestFit="1" customWidth="1"/>
    <col min="15" max="15" width="12.85546875" style="1" bestFit="1" customWidth="1"/>
    <col min="16" max="16" width="9.42578125" style="1" bestFit="1" customWidth="1"/>
    <col min="17" max="17" width="10.42578125" style="1" bestFit="1" customWidth="1"/>
    <col min="18" max="18" width="11.42578125" style="1" bestFit="1" customWidth="1"/>
    <col min="19" max="19" width="10.7109375" bestFit="1" customWidth="1"/>
    <col min="20" max="20" width="11.5703125" bestFit="1" customWidth="1"/>
    <col min="21" max="21" width="14.28515625" bestFit="1" customWidth="1"/>
    <col min="22" max="22" width="10.7109375" bestFit="1" customWidth="1"/>
    <col min="23" max="23" width="11.7109375" bestFit="1" customWidth="1"/>
    <col min="24" max="24" width="14.42578125" bestFit="1" customWidth="1"/>
  </cols>
  <sheetData>
    <row r="2" spans="1:6" x14ac:dyDescent="0.25">
      <c r="A2" s="26" t="s">
        <v>26</v>
      </c>
    </row>
    <row r="3" spans="1:6" x14ac:dyDescent="0.25">
      <c r="A3" s="26"/>
    </row>
    <row r="4" spans="1:6" x14ac:dyDescent="0.25">
      <c r="A4" s="27" t="s">
        <v>27</v>
      </c>
    </row>
    <row r="5" spans="1:6" x14ac:dyDescent="0.25">
      <c r="A5" s="27" t="s">
        <v>28</v>
      </c>
    </row>
    <row r="6" spans="1:6" x14ac:dyDescent="0.25">
      <c r="A6" s="27" t="s">
        <v>29</v>
      </c>
    </row>
    <row r="7" spans="1:6" x14ac:dyDescent="0.25">
      <c r="A7" s="27" t="s">
        <v>30</v>
      </c>
    </row>
    <row r="8" spans="1:6" x14ac:dyDescent="0.25">
      <c r="A8" s="28" t="s">
        <v>31</v>
      </c>
    </row>
    <row r="9" spans="1:6" x14ac:dyDescent="0.25">
      <c r="A9" s="29"/>
    </row>
    <row r="10" spans="1:6" ht="15.75" thickBot="1" x14ac:dyDescent="0.3">
      <c r="A10" s="29"/>
    </row>
    <row r="11" spans="1:6" ht="27.75" customHeight="1" thickBot="1" x14ac:dyDescent="0.3">
      <c r="A11" s="35" t="s">
        <v>22</v>
      </c>
      <c r="B11" s="37" t="s">
        <v>23</v>
      </c>
      <c r="C11" s="38"/>
      <c r="D11" s="37" t="s">
        <v>24</v>
      </c>
      <c r="E11" s="38"/>
      <c r="F11" s="20" t="s">
        <v>25</v>
      </c>
    </row>
    <row r="12" spans="1:6" ht="15.75" thickBot="1" x14ac:dyDescent="0.3">
      <c r="A12" s="36"/>
      <c r="B12" s="21">
        <v>2019</v>
      </c>
      <c r="C12" s="21">
        <v>2020</v>
      </c>
      <c r="D12" s="21">
        <v>2019</v>
      </c>
      <c r="E12" s="21">
        <v>2020</v>
      </c>
      <c r="F12" s="22"/>
    </row>
    <row r="13" spans="1:6" ht="15.75" thickBot="1" x14ac:dyDescent="0.3">
      <c r="A13" s="23" t="s">
        <v>15</v>
      </c>
      <c r="B13" s="24">
        <v>485752</v>
      </c>
      <c r="C13" s="24">
        <v>478922</v>
      </c>
      <c r="D13" s="24">
        <v>906</v>
      </c>
      <c r="E13" s="24">
        <v>934</v>
      </c>
      <c r="F13" s="25">
        <v>0.03</v>
      </c>
    </row>
    <row r="14" spans="1:6" ht="15.75" thickBot="1" x14ac:dyDescent="0.3">
      <c r="A14" s="23" t="s">
        <v>16</v>
      </c>
      <c r="B14" s="24">
        <v>663613</v>
      </c>
      <c r="C14" s="24">
        <v>683882</v>
      </c>
      <c r="D14" s="24">
        <v>528</v>
      </c>
      <c r="E14" s="24">
        <v>650</v>
      </c>
      <c r="F14" s="25">
        <v>0.23</v>
      </c>
    </row>
    <row r="18" spans="1:24" s="2" customFormat="1" ht="30" customHeight="1" x14ac:dyDescent="0.25">
      <c r="A18" s="39" t="s">
        <v>0</v>
      </c>
      <c r="B18" s="42" t="s">
        <v>1</v>
      </c>
      <c r="C18" s="42" t="s">
        <v>2</v>
      </c>
      <c r="D18" s="33" t="s">
        <v>3</v>
      </c>
      <c r="E18" s="33"/>
      <c r="F18" s="33"/>
      <c r="G18" s="34" t="s">
        <v>8</v>
      </c>
      <c r="H18" s="34"/>
      <c r="I18" s="34"/>
      <c r="J18" s="33" t="s">
        <v>9</v>
      </c>
      <c r="K18" s="33"/>
      <c r="L18" s="33"/>
      <c r="M18" s="33" t="s">
        <v>10</v>
      </c>
      <c r="N18" s="33"/>
      <c r="O18" s="33"/>
      <c r="P18" s="33" t="s">
        <v>11</v>
      </c>
      <c r="Q18" s="33"/>
      <c r="R18" s="33"/>
      <c r="S18" s="34" t="s">
        <v>12</v>
      </c>
      <c r="T18" s="34"/>
      <c r="U18" s="34"/>
      <c r="V18" s="34" t="s">
        <v>13</v>
      </c>
      <c r="W18" s="34"/>
      <c r="X18" s="34"/>
    </row>
    <row r="19" spans="1:24" x14ac:dyDescent="0.25">
      <c r="A19" s="40"/>
      <c r="B19" s="43"/>
      <c r="C19" s="43"/>
      <c r="D19" s="4" t="s">
        <v>4</v>
      </c>
      <c r="E19" s="4" t="s">
        <v>5</v>
      </c>
      <c r="F19" s="4" t="s">
        <v>6</v>
      </c>
      <c r="G19" s="4" t="s">
        <v>4</v>
      </c>
      <c r="H19" s="4" t="s">
        <v>5</v>
      </c>
      <c r="I19" s="4" t="s">
        <v>6</v>
      </c>
      <c r="J19" s="4" t="s">
        <v>4</v>
      </c>
      <c r="K19" s="4" t="s">
        <v>5</v>
      </c>
      <c r="L19" s="4" t="s">
        <v>6</v>
      </c>
      <c r="M19" s="4" t="s">
        <v>4</v>
      </c>
      <c r="N19" s="4" t="s">
        <v>5</v>
      </c>
      <c r="O19" s="4" t="s">
        <v>6</v>
      </c>
      <c r="P19" s="4" t="s">
        <v>4</v>
      </c>
      <c r="Q19" s="4" t="s">
        <v>5</v>
      </c>
      <c r="R19" s="4" t="s">
        <v>6</v>
      </c>
      <c r="S19" s="4" t="s">
        <v>4</v>
      </c>
      <c r="T19" s="4" t="s">
        <v>5</v>
      </c>
      <c r="U19" s="4" t="s">
        <v>6</v>
      </c>
      <c r="V19" s="4" t="s">
        <v>4</v>
      </c>
      <c r="W19" s="4" t="s">
        <v>5</v>
      </c>
      <c r="X19" s="4" t="s">
        <v>6</v>
      </c>
    </row>
    <row r="20" spans="1:24" x14ac:dyDescent="0.25">
      <c r="A20" s="3">
        <v>2019</v>
      </c>
      <c r="B20" s="5">
        <v>149886</v>
      </c>
      <c r="C20" s="5">
        <v>485752</v>
      </c>
      <c r="D20" s="5">
        <v>135767</v>
      </c>
      <c r="E20" s="5">
        <v>453813</v>
      </c>
      <c r="F20" s="5">
        <v>302387174.42000002</v>
      </c>
      <c r="G20" s="5">
        <v>78857</v>
      </c>
      <c r="H20" s="5">
        <v>129473</v>
      </c>
      <c r="I20" s="5">
        <v>130071866.15294699</v>
      </c>
      <c r="J20" s="5">
        <v>24652</v>
      </c>
      <c r="K20" s="5">
        <v>28274</v>
      </c>
      <c r="L20" s="5">
        <v>2610573.89274495</v>
      </c>
      <c r="M20" s="5">
        <v>77291</v>
      </c>
      <c r="N20" s="5">
        <v>261241</v>
      </c>
      <c r="O20" s="5">
        <v>2853918.98</v>
      </c>
      <c r="P20" s="5">
        <v>517</v>
      </c>
      <c r="Q20" s="5">
        <v>3646</v>
      </c>
      <c r="R20" s="5">
        <v>31037.03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</row>
    <row r="21" spans="1:24" ht="15" customHeight="1" x14ac:dyDescent="0.25">
      <c r="A21" s="3">
        <v>2020</v>
      </c>
      <c r="B21" s="45">
        <v>146023</v>
      </c>
      <c r="C21" s="5">
        <v>478922</v>
      </c>
      <c r="D21" s="5">
        <v>129072</v>
      </c>
      <c r="E21" s="5">
        <v>438175</v>
      </c>
      <c r="F21" s="45">
        <v>316696196.5</v>
      </c>
      <c r="G21" s="5">
        <v>67128</v>
      </c>
      <c r="H21" s="5">
        <v>105752</v>
      </c>
      <c r="I21" s="45">
        <v>100180756.586968</v>
      </c>
      <c r="J21" s="5">
        <v>21243</v>
      </c>
      <c r="K21" s="5">
        <v>24468</v>
      </c>
      <c r="L21" s="45">
        <v>1895740.86629199</v>
      </c>
      <c r="M21" s="5">
        <v>73540</v>
      </c>
      <c r="N21" s="5">
        <v>250951</v>
      </c>
      <c r="O21" s="45">
        <v>2076378.08</v>
      </c>
      <c r="P21" s="5">
        <v>1373</v>
      </c>
      <c r="Q21" s="5">
        <v>9690</v>
      </c>
      <c r="R21" s="45">
        <v>184017.48</v>
      </c>
      <c r="S21" s="46">
        <v>15987</v>
      </c>
      <c r="T21" s="46">
        <v>43929</v>
      </c>
      <c r="U21" s="46">
        <v>9965000</v>
      </c>
      <c r="V21" s="46">
        <v>20049</v>
      </c>
      <c r="W21" s="46">
        <v>123862</v>
      </c>
      <c r="X21" s="46">
        <v>11544300</v>
      </c>
    </row>
    <row r="22" spans="1:24" ht="15" customHeight="1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7"/>
      <c r="U22" s="7"/>
      <c r="V22" s="7"/>
      <c r="W22" s="7"/>
      <c r="X22" s="7"/>
    </row>
    <row r="23" spans="1:24" ht="1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7"/>
      <c r="T23" s="7"/>
      <c r="U23" s="7"/>
      <c r="V23" s="7"/>
      <c r="W23" s="7"/>
      <c r="X23" s="7"/>
    </row>
    <row r="24" spans="1:24" ht="15" customHeight="1" x14ac:dyDescent="0.25">
      <c r="G24" s="1"/>
      <c r="H24" s="1"/>
      <c r="I24" s="1"/>
    </row>
    <row r="25" spans="1:24" ht="30.75" customHeight="1" x14ac:dyDescent="0.25">
      <c r="A25" s="41" t="s">
        <v>7</v>
      </c>
      <c r="B25" s="44" t="s">
        <v>1</v>
      </c>
      <c r="C25" s="44" t="s">
        <v>2</v>
      </c>
      <c r="D25" s="44" t="s">
        <v>3</v>
      </c>
      <c r="E25" s="44"/>
      <c r="F25" s="44"/>
      <c r="G25" s="34" t="s">
        <v>8</v>
      </c>
      <c r="H25" s="34"/>
      <c r="I25" s="34"/>
      <c r="J25" s="33" t="s">
        <v>9</v>
      </c>
      <c r="K25" s="33"/>
      <c r="L25" s="33"/>
      <c r="M25" s="33" t="s">
        <v>10</v>
      </c>
      <c r="N25" s="33"/>
      <c r="O25" s="33"/>
      <c r="P25" s="33" t="s">
        <v>11</v>
      </c>
      <c r="Q25" s="33"/>
      <c r="R25" s="33"/>
      <c r="S25" s="34" t="s">
        <v>12</v>
      </c>
      <c r="T25" s="34"/>
      <c r="U25" s="34"/>
      <c r="V25" s="34" t="s">
        <v>13</v>
      </c>
      <c r="W25" s="34"/>
      <c r="X25" s="34"/>
    </row>
    <row r="26" spans="1:24" x14ac:dyDescent="0.25">
      <c r="A26" s="41"/>
      <c r="B26" s="44"/>
      <c r="C26" s="44"/>
      <c r="D26" s="4" t="s">
        <v>4</v>
      </c>
      <c r="E26" s="4" t="s">
        <v>5</v>
      </c>
      <c r="F26" s="4" t="s">
        <v>6</v>
      </c>
      <c r="G26" s="4" t="s">
        <v>4</v>
      </c>
      <c r="H26" s="4" t="s">
        <v>5</v>
      </c>
      <c r="I26" s="4" t="s">
        <v>6</v>
      </c>
      <c r="J26" s="4" t="s">
        <v>4</v>
      </c>
      <c r="K26" s="4" t="s">
        <v>5</v>
      </c>
      <c r="L26" s="4" t="s">
        <v>6</v>
      </c>
      <c r="M26" s="4" t="s">
        <v>4</v>
      </c>
      <c r="N26" s="4" t="s">
        <v>5</v>
      </c>
      <c r="O26" s="4" t="s">
        <v>6</v>
      </c>
      <c r="P26" s="4" t="s">
        <v>4</v>
      </c>
      <c r="Q26" s="4" t="s">
        <v>5</v>
      </c>
      <c r="R26" s="4" t="s">
        <v>6</v>
      </c>
      <c r="S26" s="4" t="s">
        <v>4</v>
      </c>
      <c r="T26" s="4" t="s">
        <v>5</v>
      </c>
      <c r="U26" s="4" t="s">
        <v>6</v>
      </c>
      <c r="V26" s="4" t="s">
        <v>4</v>
      </c>
      <c r="W26" s="4" t="s">
        <v>5</v>
      </c>
      <c r="X26" s="4" t="s">
        <v>6</v>
      </c>
    </row>
    <row r="27" spans="1:24" x14ac:dyDescent="0.25">
      <c r="A27" s="3">
        <v>2019</v>
      </c>
      <c r="B27" s="5">
        <v>214186</v>
      </c>
      <c r="C27" s="5">
        <v>663613</v>
      </c>
      <c r="D27" s="5">
        <v>154360</v>
      </c>
      <c r="E27" s="5">
        <v>543694</v>
      </c>
      <c r="F27" s="5">
        <v>318553308.62</v>
      </c>
      <c r="G27" s="5">
        <v>88878</v>
      </c>
      <c r="H27" s="5">
        <v>141477</v>
      </c>
      <c r="I27" s="5">
        <v>139180984.32995099</v>
      </c>
      <c r="J27" s="5">
        <v>34988</v>
      </c>
      <c r="K27" s="5">
        <v>39980</v>
      </c>
      <c r="L27" s="5">
        <v>3627326.83679192</v>
      </c>
      <c r="M27" s="5">
        <v>77307</v>
      </c>
      <c r="N27" s="5">
        <v>261795</v>
      </c>
      <c r="O27" s="5">
        <v>2853124</v>
      </c>
      <c r="P27" s="5">
        <v>669</v>
      </c>
      <c r="Q27" s="5">
        <v>4737</v>
      </c>
      <c r="R27" s="5">
        <v>42177.22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</row>
    <row r="28" spans="1:24" x14ac:dyDescent="0.25">
      <c r="A28" s="3">
        <v>2020</v>
      </c>
      <c r="B28" s="45">
        <v>217027</v>
      </c>
      <c r="C28" s="5">
        <v>683882</v>
      </c>
      <c r="D28" s="5">
        <v>151765</v>
      </c>
      <c r="E28" s="46">
        <v>547389</v>
      </c>
      <c r="F28" s="45">
        <v>338394572.5</v>
      </c>
      <c r="G28" s="5">
        <v>77682</v>
      </c>
      <c r="H28" s="5">
        <v>118124</v>
      </c>
      <c r="I28" s="45">
        <v>109899429.25195999</v>
      </c>
      <c r="J28" s="5">
        <v>32273</v>
      </c>
      <c r="K28" s="5">
        <v>37054</v>
      </c>
      <c r="L28" s="45">
        <v>2879708.5319808801</v>
      </c>
      <c r="M28" s="5">
        <v>73487</v>
      </c>
      <c r="N28" s="5">
        <v>251137</v>
      </c>
      <c r="O28" s="45">
        <v>2075658.79</v>
      </c>
      <c r="P28" s="5">
        <v>1760</v>
      </c>
      <c r="Q28" s="5">
        <v>12433</v>
      </c>
      <c r="R28" s="45">
        <v>235707.98</v>
      </c>
      <c r="S28" s="46">
        <v>79350</v>
      </c>
      <c r="T28" s="46">
        <v>224397</v>
      </c>
      <c r="U28" s="46">
        <v>50449730</v>
      </c>
      <c r="V28" s="46">
        <v>25056</v>
      </c>
      <c r="W28" s="46">
        <v>155394</v>
      </c>
      <c r="X28" s="46">
        <v>14232900</v>
      </c>
    </row>
    <row r="30" spans="1:24" x14ac:dyDescent="0.25">
      <c r="A30" s="15" t="s">
        <v>21</v>
      </c>
    </row>
    <row r="32" spans="1:24" x14ac:dyDescent="0.25">
      <c r="B32" s="30">
        <v>2019</v>
      </c>
      <c r="C32" s="31"/>
      <c r="D32" s="32"/>
      <c r="E32" s="30">
        <v>2020</v>
      </c>
      <c r="F32" s="31"/>
      <c r="G32" s="32"/>
    </row>
    <row r="33" spans="1:11" ht="45" x14ac:dyDescent="0.25">
      <c r="A33" s="12"/>
      <c r="B33" s="4" t="s">
        <v>4</v>
      </c>
      <c r="C33" s="4" t="s">
        <v>5</v>
      </c>
      <c r="D33" s="5" t="s">
        <v>6</v>
      </c>
      <c r="E33" s="4" t="s">
        <v>4</v>
      </c>
      <c r="F33" s="4" t="s">
        <v>5</v>
      </c>
      <c r="G33" s="5" t="s">
        <v>6</v>
      </c>
      <c r="I33" s="16" t="s">
        <v>32</v>
      </c>
      <c r="J33" s="47" t="s">
        <v>33</v>
      </c>
      <c r="K33" s="47" t="s">
        <v>34</v>
      </c>
    </row>
    <row r="34" spans="1:11" x14ac:dyDescent="0.25">
      <c r="A34" s="3" t="s">
        <v>15</v>
      </c>
      <c r="B34" s="5">
        <v>149886</v>
      </c>
      <c r="C34" s="5">
        <v>485752</v>
      </c>
      <c r="D34" s="5">
        <v>437954570</v>
      </c>
      <c r="E34" s="5">
        <v>146023</v>
      </c>
      <c r="F34" s="5">
        <v>478922</v>
      </c>
      <c r="G34" s="5">
        <v>442542389.51326001</v>
      </c>
      <c r="I34" s="10">
        <f>F21+I21+L21+R21</f>
        <v>418956711.43326002</v>
      </c>
      <c r="J34" s="1">
        <f>I34-D34</f>
        <v>-18997858.566739976</v>
      </c>
      <c r="K34" s="1">
        <f>G34-D34</f>
        <v>4587819.5132600069</v>
      </c>
    </row>
    <row r="35" spans="1:11" x14ac:dyDescent="0.25">
      <c r="A35" s="3" t="s">
        <v>16</v>
      </c>
      <c r="B35" s="5">
        <v>214186</v>
      </c>
      <c r="C35" s="5">
        <v>663613</v>
      </c>
      <c r="D35" s="5">
        <v>464256921.00674295</v>
      </c>
      <c r="E35" s="5">
        <v>217027</v>
      </c>
      <c r="F35" s="5">
        <v>683882</v>
      </c>
      <c r="G35" s="5">
        <v>518167707.05394089</v>
      </c>
      <c r="I35" s="10">
        <f>F28+I28+L28+O28+R28</f>
        <v>453485077.05394089</v>
      </c>
      <c r="J35" s="1">
        <f>I35-D35</f>
        <v>-10771843.952802062</v>
      </c>
      <c r="K35" s="1">
        <f>G35-D35</f>
        <v>53910786.047197938</v>
      </c>
    </row>
    <row r="36" spans="1:11" x14ac:dyDescent="0.25">
      <c r="A36" s="7"/>
      <c r="B36" s="8"/>
      <c r="C36" s="8"/>
      <c r="D36" s="8"/>
    </row>
    <row r="37" spans="1:11" x14ac:dyDescent="0.25">
      <c r="A37" s="19" t="s">
        <v>14</v>
      </c>
    </row>
    <row r="38" spans="1:11" x14ac:dyDescent="0.25">
      <c r="D38" s="1" t="s">
        <v>17</v>
      </c>
      <c r="G38" s="10"/>
    </row>
    <row r="39" spans="1:11" x14ac:dyDescent="0.25">
      <c r="B39" s="4" t="s">
        <v>4</v>
      </c>
      <c r="C39" s="4" t="s">
        <v>5</v>
      </c>
      <c r="D39" s="5" t="s">
        <v>6</v>
      </c>
      <c r="E39" s="4" t="s">
        <v>18</v>
      </c>
      <c r="F39" s="4" t="s">
        <v>19</v>
      </c>
      <c r="G39" s="5" t="s">
        <v>20</v>
      </c>
    </row>
    <row r="40" spans="1:11" x14ac:dyDescent="0.25">
      <c r="A40" t="s">
        <v>15</v>
      </c>
      <c r="B40" s="5">
        <v>13165</v>
      </c>
      <c r="C40" s="5">
        <v>41119</v>
      </c>
      <c r="D40" s="5">
        <v>15170324</v>
      </c>
      <c r="E40" s="9">
        <v>8.7833420065916759</v>
      </c>
      <c r="F40" s="9">
        <v>8.4650191867454989</v>
      </c>
      <c r="G40" s="11">
        <f>D40*100/D34</f>
        <v>3.4639035733774852</v>
      </c>
    </row>
    <row r="41" spans="1:11" x14ac:dyDescent="0.25">
      <c r="A41" t="s">
        <v>16</v>
      </c>
      <c r="B41" s="5">
        <v>27863</v>
      </c>
      <c r="C41" s="5">
        <v>88995</v>
      </c>
      <c r="D41" s="5">
        <v>23700055.649999999</v>
      </c>
      <c r="E41" s="9">
        <v>13.008786755436864</v>
      </c>
      <c r="F41" s="9">
        <v>13.410677608787049</v>
      </c>
      <c r="G41" s="11">
        <f>D41*100/D35</f>
        <v>5.1049439604704947</v>
      </c>
    </row>
    <row r="42" spans="1:11" x14ac:dyDescent="0.25">
      <c r="B42" s="8"/>
      <c r="C42" s="8"/>
      <c r="D42" s="8"/>
      <c r="E42" s="8"/>
    </row>
    <row r="44" spans="1:11" x14ac:dyDescent="0.25">
      <c r="A44" t="s">
        <v>3</v>
      </c>
      <c r="B44" s="4" t="s">
        <v>4</v>
      </c>
      <c r="C44" s="4" t="s">
        <v>5</v>
      </c>
      <c r="D44" s="5" t="s">
        <v>6</v>
      </c>
      <c r="E44" s="4" t="s">
        <v>18</v>
      </c>
      <c r="F44" s="4" t="s">
        <v>19</v>
      </c>
      <c r="G44" s="5" t="s">
        <v>20</v>
      </c>
    </row>
    <row r="45" spans="1:11" x14ac:dyDescent="0.25">
      <c r="A45" t="s">
        <v>15</v>
      </c>
      <c r="B45" s="5">
        <v>10002</v>
      </c>
      <c r="C45" s="5">
        <v>32237</v>
      </c>
      <c r="D45" s="5">
        <v>10411637.060000001</v>
      </c>
      <c r="E45" s="9">
        <f>B45*100/D20</f>
        <v>7.3670332260416744</v>
      </c>
      <c r="F45" s="9">
        <f>C45*100/E20</f>
        <v>7.1035867196400275</v>
      </c>
      <c r="G45" s="11">
        <f>D45*100/F20</f>
        <v>3.4431477062379567</v>
      </c>
    </row>
    <row r="46" spans="1:11" x14ac:dyDescent="0.25">
      <c r="A46" t="s">
        <v>16</v>
      </c>
      <c r="B46" s="5">
        <v>15472</v>
      </c>
      <c r="C46" s="5">
        <v>58615</v>
      </c>
      <c r="D46" s="5">
        <v>15487481.210000001</v>
      </c>
      <c r="E46" s="9">
        <f>B46*100/D27</f>
        <v>10.023322104172065</v>
      </c>
      <c r="F46" s="9">
        <f>C46*100/E27</f>
        <v>10.780880421707799</v>
      </c>
      <c r="G46" s="11">
        <f>D46*100/F27</f>
        <v>4.861817721213785</v>
      </c>
    </row>
    <row r="47" spans="1:11" x14ac:dyDescent="0.25">
      <c r="B47" s="8"/>
      <c r="C47" s="8"/>
      <c r="D47" s="8"/>
      <c r="E47" s="13"/>
      <c r="F47" s="13"/>
      <c r="G47" s="14"/>
    </row>
    <row r="49" spans="1:7" x14ac:dyDescent="0.25">
      <c r="A49" t="s">
        <v>8</v>
      </c>
      <c r="B49" s="4" t="s">
        <v>4</v>
      </c>
      <c r="C49" s="4" t="s">
        <v>5</v>
      </c>
      <c r="D49" s="5" t="s">
        <v>6</v>
      </c>
      <c r="E49" s="4" t="s">
        <v>18</v>
      </c>
      <c r="F49" s="4" t="s">
        <v>19</v>
      </c>
      <c r="G49" s="5" t="s">
        <v>20</v>
      </c>
    </row>
    <row r="50" spans="1:7" x14ac:dyDescent="0.25">
      <c r="A50" t="s">
        <v>15</v>
      </c>
      <c r="B50" s="5">
        <v>2696</v>
      </c>
      <c r="C50" s="5">
        <v>3549</v>
      </c>
      <c r="D50" s="5">
        <v>3126928.21</v>
      </c>
      <c r="E50" s="9">
        <f>B50*100/G20</f>
        <v>3.41884677327314</v>
      </c>
      <c r="F50" s="9">
        <f>C50*100/H20</f>
        <v>2.7411120465270753</v>
      </c>
      <c r="G50" s="9">
        <f>D50*100/I20</f>
        <v>2.4040004210619639</v>
      </c>
    </row>
    <row r="51" spans="1:7" x14ac:dyDescent="0.25">
      <c r="A51" t="s">
        <v>16</v>
      </c>
      <c r="B51" s="5">
        <v>1241</v>
      </c>
      <c r="C51" s="5">
        <v>1373</v>
      </c>
      <c r="D51" s="5">
        <v>1056588.74</v>
      </c>
      <c r="E51" s="9">
        <f>B51*100/G27</f>
        <v>1.3962960462656675</v>
      </c>
      <c r="F51" s="9">
        <f>C51*100/H27</f>
        <v>0.97047576637898736</v>
      </c>
      <c r="G51" s="9">
        <f>D51*100/I27</f>
        <v>0.7591473397653129</v>
      </c>
    </row>
    <row r="54" spans="1:7" x14ac:dyDescent="0.25">
      <c r="A54" t="s">
        <v>9</v>
      </c>
      <c r="B54" s="4" t="s">
        <v>4</v>
      </c>
      <c r="C54" s="4" t="s">
        <v>5</v>
      </c>
      <c r="D54" s="5" t="s">
        <v>6</v>
      </c>
      <c r="E54" s="4" t="s">
        <v>18</v>
      </c>
      <c r="F54" s="4" t="s">
        <v>19</v>
      </c>
      <c r="G54" s="5" t="s">
        <v>20</v>
      </c>
    </row>
    <row r="55" spans="1:7" x14ac:dyDescent="0.25">
      <c r="A55" t="s">
        <v>15</v>
      </c>
      <c r="B55" s="5">
        <v>794</v>
      </c>
      <c r="C55" s="5">
        <v>873</v>
      </c>
      <c r="D55" s="5">
        <v>50729.16</v>
      </c>
      <c r="E55" s="9">
        <f>B55*100/J20</f>
        <v>3.2208340094110013</v>
      </c>
      <c r="F55" s="9">
        <f t="shared" ref="F55:G55" si="0">C55*100/K20</f>
        <v>3.0876423569357008</v>
      </c>
      <c r="G55" s="9">
        <f t="shared" si="0"/>
        <v>1.9432186976580701</v>
      </c>
    </row>
    <row r="56" spans="1:7" x14ac:dyDescent="0.25">
      <c r="A56" t="s">
        <v>16</v>
      </c>
      <c r="B56" s="5">
        <v>2111</v>
      </c>
      <c r="C56" s="5">
        <v>2344</v>
      </c>
      <c r="D56" s="5">
        <v>135206.98000000001</v>
      </c>
      <c r="E56" s="9">
        <f>B56*100/J27</f>
        <v>6.0334971990396706</v>
      </c>
      <c r="F56" s="9">
        <f t="shared" ref="F56:G56" si="1">C56*100/K27</f>
        <v>5.8629314657328662</v>
      </c>
      <c r="G56" s="9">
        <f t="shared" si="1"/>
        <v>3.7274551228358499</v>
      </c>
    </row>
    <row r="59" spans="1:7" x14ac:dyDescent="0.25">
      <c r="A59" t="s">
        <v>10</v>
      </c>
      <c r="B59" s="4" t="s">
        <v>4</v>
      </c>
      <c r="C59" s="4" t="s">
        <v>5</v>
      </c>
      <c r="D59" s="5" t="s">
        <v>6</v>
      </c>
      <c r="E59" s="4" t="s">
        <v>18</v>
      </c>
      <c r="F59" s="4" t="s">
        <v>19</v>
      </c>
      <c r="G59" s="5" t="s">
        <v>20</v>
      </c>
    </row>
    <row r="60" spans="1:7" x14ac:dyDescent="0.25">
      <c r="A60" t="s">
        <v>15</v>
      </c>
      <c r="B60" s="5">
        <v>4691</v>
      </c>
      <c r="C60" s="5">
        <v>15453</v>
      </c>
      <c r="D60" s="5">
        <v>73960.37</v>
      </c>
      <c r="E60" s="9">
        <f>B60*100/M20</f>
        <v>6.0692706783454735</v>
      </c>
      <c r="F60" s="9">
        <f t="shared" ref="F60:G60" si="2">C60*100/N20</f>
        <v>5.915227701624171</v>
      </c>
      <c r="G60" s="9">
        <f t="shared" si="2"/>
        <v>2.5915371290603351</v>
      </c>
    </row>
    <row r="61" spans="1:7" x14ac:dyDescent="0.25">
      <c r="A61" t="s">
        <v>16</v>
      </c>
      <c r="B61" s="5">
        <v>4691</v>
      </c>
      <c r="C61" s="5">
        <v>15453</v>
      </c>
      <c r="D61" s="5">
        <v>73960.37</v>
      </c>
      <c r="E61" s="9">
        <f>B61*100/M27</f>
        <v>6.0680145394336868</v>
      </c>
      <c r="F61" s="9">
        <f t="shared" ref="F61:G61" si="3">C61*100/N27</f>
        <v>5.9027101357932734</v>
      </c>
      <c r="G61" s="9">
        <f t="shared" si="3"/>
        <v>2.592259221821414</v>
      </c>
    </row>
    <row r="64" spans="1:7" ht="30" x14ac:dyDescent="0.25">
      <c r="A64" s="17" t="s">
        <v>11</v>
      </c>
      <c r="B64" s="6" t="s">
        <v>4</v>
      </c>
      <c r="C64" s="6" t="s">
        <v>5</v>
      </c>
      <c r="D64" s="18" t="s">
        <v>6</v>
      </c>
      <c r="E64" s="6" t="s">
        <v>18</v>
      </c>
      <c r="F64" s="6" t="s">
        <v>19</v>
      </c>
      <c r="G64" s="18" t="s">
        <v>20</v>
      </c>
    </row>
    <row r="65" spans="1:7" x14ac:dyDescent="0.25">
      <c r="A65" t="s">
        <v>15</v>
      </c>
      <c r="B65" s="5">
        <v>86</v>
      </c>
      <c r="C65" s="5">
        <v>519</v>
      </c>
      <c r="D65" s="5">
        <v>6331.98</v>
      </c>
      <c r="E65" s="9">
        <f>B65*100/P20</f>
        <v>16.634429400386846</v>
      </c>
      <c r="F65" s="9">
        <f t="shared" ref="F65:G65" si="4">C65*100/Q20</f>
        <v>14.234777838727373</v>
      </c>
      <c r="G65" s="9">
        <f t="shared" si="4"/>
        <v>20.401372167375552</v>
      </c>
    </row>
    <row r="66" spans="1:7" x14ac:dyDescent="0.25">
      <c r="A66" t="s">
        <v>16</v>
      </c>
      <c r="B66" s="5">
        <v>200</v>
      </c>
      <c r="C66" s="5">
        <v>1319</v>
      </c>
      <c r="D66" s="5">
        <v>17094.419999999998</v>
      </c>
      <c r="E66" s="9">
        <f>B66*100/P27</f>
        <v>29.895366218236173</v>
      </c>
      <c r="F66" s="9">
        <f t="shared" ref="F66:G66" si="5">C66*100/Q27</f>
        <v>27.844627401308845</v>
      </c>
      <c r="G66" s="9">
        <f t="shared" si="5"/>
        <v>40.529982772691035</v>
      </c>
    </row>
    <row r="72" spans="1:7" ht="33" customHeight="1" x14ac:dyDescent="0.25"/>
  </sheetData>
  <mergeCells count="25">
    <mergeCell ref="V25:X25"/>
    <mergeCell ref="A18:A19"/>
    <mergeCell ref="A25:A26"/>
    <mergeCell ref="S18:U18"/>
    <mergeCell ref="S25:U25"/>
    <mergeCell ref="V18:X18"/>
    <mergeCell ref="B18:B19"/>
    <mergeCell ref="C18:C19"/>
    <mergeCell ref="B25:B26"/>
    <mergeCell ref="C25:C26"/>
    <mergeCell ref="D18:F18"/>
    <mergeCell ref="D25:F25"/>
    <mergeCell ref="G18:I18"/>
    <mergeCell ref="A11:A12"/>
    <mergeCell ref="B11:C11"/>
    <mergeCell ref="D11:E11"/>
    <mergeCell ref="J25:L25"/>
    <mergeCell ref="M25:O25"/>
    <mergeCell ref="B32:D32"/>
    <mergeCell ref="E32:G32"/>
    <mergeCell ref="J18:L18"/>
    <mergeCell ref="M18:O18"/>
    <mergeCell ref="P18:R18"/>
    <mergeCell ref="G25:I25"/>
    <mergeCell ref="P25:R2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sargis tsikhelishvili</dc:creator>
  <cp:lastModifiedBy>Tamar Barkalaia</cp:lastModifiedBy>
  <dcterms:created xsi:type="dcterms:W3CDTF">2021-02-03T08:24:39Z</dcterms:created>
  <dcterms:modified xsi:type="dcterms:W3CDTF">2021-02-08T05:39:07Z</dcterms:modified>
</cp:coreProperties>
</file>